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nna-Mari\Administration\Compensation Guidelines\2026 Guidelines\Compensation Worksheets\"/>
    </mc:Choice>
  </mc:AlternateContent>
  <xr:revisionPtr revIDLastSave="0" documentId="8_{5E27DE05-14C5-4F14-BDEF-C01C188924A2}" xr6:coauthVersionLast="47" xr6:coauthVersionMax="47" xr10:uidLastSave="{00000000-0000-0000-0000-000000000000}"/>
  <bookViews>
    <workbookView xWindow="-120" yWindow="-120" windowWidth="29040" windowHeight="15720" xr2:uid="{8A85EC50-165A-40C5-9985-C5225F565DDA}"/>
  </bookViews>
  <sheets>
    <sheet name="CompCalcWOParson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44" i="1" l="1"/>
  <c r="H38" i="1"/>
  <c r="E34" i="1" s="1"/>
  <c r="E28" i="1"/>
  <c r="E25" i="1"/>
  <c r="E13" i="1"/>
  <c r="E15" i="1" l="1"/>
  <c r="E14" i="1"/>
  <c r="E16" i="1" l="1"/>
  <c r="E18" i="1" s="1"/>
  <c r="E31" i="1" s="1"/>
  <c r="E26" i="1"/>
  <c r="E27" i="1" s="1"/>
  <c r="E29" i="1" s="1"/>
  <c r="E35" i="1" l="1"/>
  <c r="E36" i="1" l="1"/>
  <c r="E38" i="1" l="1"/>
  <c r="E46" i="1" l="1"/>
</calcChain>
</file>

<file path=xl/sharedStrings.xml><?xml version="1.0" encoding="utf-8"?>
<sst xmlns="http://schemas.openxmlformats.org/spreadsheetml/2006/main" count="72" uniqueCount="61">
  <si>
    <t>Fill in blue fields ONLY</t>
  </si>
  <si>
    <t>Metropolitan New York Synod</t>
  </si>
  <si>
    <t>Parsonage is not provided</t>
  </si>
  <si>
    <t>Cash Compensation</t>
  </si>
  <si>
    <t>A</t>
  </si>
  <si>
    <t>B</t>
  </si>
  <si>
    <t>C</t>
  </si>
  <si>
    <r>
      <t>Utilities (</t>
    </r>
    <r>
      <rPr>
        <b/>
        <i/>
        <sz val="11"/>
        <rFont val="Calibri"/>
        <family val="2"/>
        <scheme val="minor"/>
      </rPr>
      <t>estimated for SECA calculation</t>
    </r>
    <r>
      <rPr>
        <sz val="11"/>
        <rFont val="Calibri"/>
        <family val="2"/>
        <scheme val="minor"/>
      </rPr>
      <t>)</t>
    </r>
  </si>
  <si>
    <t>D</t>
  </si>
  <si>
    <t>Cash Stipend + Housing value + Utilities [A+B+C]</t>
  </si>
  <si>
    <t>E</t>
  </si>
  <si>
    <t>Basis for SECA [92.35% of D]</t>
  </si>
  <si>
    <t>F</t>
  </si>
  <si>
    <t>Social Security Allowance (6.20% of E)**</t>
  </si>
  <si>
    <t>G</t>
  </si>
  <si>
    <t>Medicare Allowance (1.45% of E)**</t>
  </si>
  <si>
    <t>Total Cash [A+B+F+G]</t>
  </si>
  <si>
    <t>Other budget items</t>
  </si>
  <si>
    <t>H</t>
  </si>
  <si>
    <t>Pension assessment calculation</t>
  </si>
  <si>
    <t>I</t>
  </si>
  <si>
    <t>Cash Salary [A]</t>
  </si>
  <si>
    <t>J</t>
  </si>
  <si>
    <t>Self-employment tax contribution [F+G]</t>
  </si>
  <si>
    <t>K</t>
  </si>
  <si>
    <t>L</t>
  </si>
  <si>
    <t>Total Defined Compensation before Housing Value</t>
  </si>
  <si>
    <t>M</t>
  </si>
  <si>
    <t>Housing Allowance [B]</t>
  </si>
  <si>
    <t>Total Defined Compensation</t>
  </si>
  <si>
    <t>O</t>
  </si>
  <si>
    <t>Other Portico Benefits</t>
  </si>
  <si>
    <t>Estimated - subject to change with first statement from Portico</t>
  </si>
  <si>
    <t>Medical Benefits [Total of Medical,Dental,Vision,Other]</t>
  </si>
  <si>
    <t>Medical - Additional Family</t>
  </si>
  <si>
    <t xml:space="preserve"> </t>
  </si>
  <si>
    <t>Dental</t>
  </si>
  <si>
    <t>Vision</t>
  </si>
  <si>
    <t>Additional Life Ins &amp; Other Benefits not listed</t>
  </si>
  <si>
    <t>P</t>
  </si>
  <si>
    <t>Total Portico Benefits</t>
  </si>
  <si>
    <t>Total to Medical Benefit line</t>
  </si>
  <si>
    <t>Other Benefits</t>
  </si>
  <si>
    <t>Continuing education</t>
  </si>
  <si>
    <t>Auto Exp</t>
  </si>
  <si>
    <t>Other Professional Exp</t>
  </si>
  <si>
    <t>Q</t>
  </si>
  <si>
    <t>Total Other Benefits</t>
  </si>
  <si>
    <t>Total Compensation</t>
  </si>
  <si>
    <t>MM/DD/YYYY</t>
  </si>
  <si>
    <t>Cash Stipend [Minimum Base Salary - XX years]</t>
  </si>
  <si>
    <t xml:space="preserve">  [Paid to Portico in monthly installments $XXXX per month]</t>
  </si>
  <si>
    <t>CASH SALARY [Cash Compensation - Enter as this amount for Total Defined Compensation on Portico website]</t>
  </si>
  <si>
    <t>Disability Insurance [0.3% of N]</t>
  </si>
  <si>
    <t>Life insurance [0.2% of N]</t>
  </si>
  <si>
    <t>Pension assessment, Recommended percentage, 12% [M*12%]</t>
  </si>
  <si>
    <t>Housing Equity Allowance [Recommended, $3,000 minimum per year]</t>
  </si>
  <si>
    <t>Notes:</t>
  </si>
  <si>
    <t>Clergy Compensation Calendar Year 2026</t>
  </si>
  <si>
    <t xml:space="preserve">Name, DOB &amp; DOO: </t>
  </si>
  <si>
    <r>
      <t xml:space="preserve">Housing Allowance </t>
    </r>
    <r>
      <rPr>
        <b/>
        <sz val="11"/>
        <rFont val="Calibri"/>
        <family val="2"/>
        <scheme val="minor"/>
      </rPr>
      <t>[Minimum recommended $26,400]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</si>
</sst>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2" applyFont="1" applyProtection="1">
      <protection locked="0"/>
    </xf>
    <xf numFmtId="0" fontId="2" fillId="2" borderId="0" xfId="2" applyFont="1" applyFill="1" applyProtection="1">
      <protection locked="0"/>
    </xf>
    <xf numFmtId="0" fontId="1" fillId="2" borderId="0" xfId="2" applyFont="1" applyFill="1" applyAlignment="1" applyProtection="1">
      <alignment horizontal="left"/>
      <protection locked="0"/>
    </xf>
    <xf numFmtId="44" fontId="1" fillId="0" borderId="0" xfId="3" applyFont="1" applyFill="1" applyProtection="1">
      <protection locked="0"/>
    </xf>
    <xf numFmtId="44" fontId="1" fillId="0" borderId="0" xfId="3" applyFont="1" applyFill="1" applyBorder="1" applyProtection="1">
      <protection locked="0"/>
    </xf>
    <xf numFmtId="0" fontId="2" fillId="0" borderId="0" xfId="2" applyFont="1" applyProtection="1">
      <protection locked="0"/>
    </xf>
    <xf numFmtId="44" fontId="5" fillId="0" borderId="0" xfId="3" applyFont="1" applyFill="1" applyBorder="1" applyProtection="1">
      <protection locked="0"/>
    </xf>
    <xf numFmtId="14" fontId="6" fillId="2" borderId="0" xfId="3" applyNumberFormat="1" applyFont="1" applyFill="1" applyAlignment="1" applyProtection="1">
      <alignment horizontal="center"/>
      <protection locked="0"/>
    </xf>
    <xf numFmtId="14" fontId="6" fillId="0" borderId="0" xfId="3" applyNumberFormat="1" applyFont="1" applyFill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left"/>
      <protection locked="0"/>
    </xf>
    <xf numFmtId="44" fontId="1" fillId="2" borderId="0" xfId="3" applyFont="1" applyFill="1" applyProtection="1">
      <protection locked="0"/>
    </xf>
    <xf numFmtId="43" fontId="1" fillId="2" borderId="0" xfId="1" applyFont="1" applyFill="1" applyAlignment="1" applyProtection="1">
      <protection locked="0"/>
    </xf>
    <xf numFmtId="43" fontId="1" fillId="0" borderId="0" xfId="1" applyFont="1" applyFill="1" applyBorder="1" applyAlignment="1" applyProtection="1">
      <protection locked="0"/>
    </xf>
    <xf numFmtId="44" fontId="1" fillId="0" borderId="1" xfId="3" applyFont="1" applyFill="1" applyBorder="1" applyProtection="1"/>
    <xf numFmtId="44" fontId="1" fillId="0" borderId="0" xfId="3" applyFont="1" applyFill="1" applyBorder="1" applyProtection="1"/>
    <xf numFmtId="44" fontId="5" fillId="0" borderId="1" xfId="3" applyFont="1" applyFill="1" applyBorder="1" applyProtection="1"/>
    <xf numFmtId="44" fontId="5" fillId="0" borderId="0" xfId="3" applyFont="1" applyFill="1" applyProtection="1"/>
    <xf numFmtId="44" fontId="1" fillId="0" borderId="0" xfId="3" applyFont="1" applyFill="1" applyProtection="1"/>
    <xf numFmtId="44" fontId="2" fillId="0" borderId="2" xfId="3" applyFont="1" applyFill="1" applyBorder="1" applyProtection="1"/>
    <xf numFmtId="44" fontId="2" fillId="0" borderId="0" xfId="3" applyFont="1" applyFill="1" applyBorder="1" applyProtection="1"/>
    <xf numFmtId="44" fontId="2" fillId="0" borderId="0" xfId="3" applyFont="1" applyFill="1" applyBorder="1" applyProtection="1">
      <protection locked="0"/>
    </xf>
    <xf numFmtId="44" fontId="5" fillId="2" borderId="0" xfId="3" applyFont="1" applyFill="1" applyProtection="1">
      <protection locked="0"/>
    </xf>
    <xf numFmtId="43" fontId="1" fillId="0" borderId="0" xfId="4" applyFont="1" applyFill="1" applyBorder="1" applyProtection="1"/>
    <xf numFmtId="44" fontId="15" fillId="0" borderId="2" xfId="3" applyFont="1" applyFill="1" applyBorder="1" applyProtection="1"/>
    <xf numFmtId="44" fontId="15" fillId="0" borderId="0" xfId="3" applyFont="1" applyFill="1" applyProtection="1"/>
    <xf numFmtId="43" fontId="1" fillId="2" borderId="0" xfId="4" applyFont="1" applyFill="1" applyProtection="1">
      <protection locked="0"/>
    </xf>
    <xf numFmtId="0" fontId="1" fillId="2" borderId="0" xfId="0" applyFont="1" applyFill="1" applyProtection="1">
      <protection locked="0"/>
    </xf>
    <xf numFmtId="44" fontId="1" fillId="0" borderId="0" xfId="2" applyNumberFormat="1" applyFont="1" applyProtection="1">
      <protection locked="0"/>
    </xf>
    <xf numFmtId="44" fontId="4" fillId="0" borderId="1" xfId="3" applyFont="1" applyFill="1" applyBorder="1" applyProtection="1"/>
    <xf numFmtId="44" fontId="4" fillId="0" borderId="0" xfId="3" applyFont="1" applyFill="1" applyBorder="1" applyProtection="1">
      <protection locked="0"/>
    </xf>
    <xf numFmtId="43" fontId="1" fillId="0" borderId="0" xfId="1" applyFont="1" applyFill="1" applyProtection="1">
      <protection locked="0"/>
    </xf>
    <xf numFmtId="44" fontId="15" fillId="0" borderId="0" xfId="3" applyFont="1" applyFill="1" applyProtection="1">
      <protection locked="0"/>
    </xf>
    <xf numFmtId="44" fontId="9" fillId="0" borderId="2" xfId="3" applyFont="1" applyFill="1" applyBorder="1" applyProtection="1"/>
    <xf numFmtId="44" fontId="9" fillId="0" borderId="0" xfId="3" applyFont="1" applyFill="1" applyBorder="1" applyProtection="1"/>
    <xf numFmtId="43" fontId="2" fillId="0" borderId="0" xfId="1" applyFont="1" applyFill="1" applyProtection="1">
      <protection locked="0"/>
    </xf>
    <xf numFmtId="43" fontId="3" fillId="0" borderId="0" xfId="1" applyFont="1" applyProtection="1">
      <protection locked="0"/>
    </xf>
    <xf numFmtId="0" fontId="3" fillId="0" borderId="0" xfId="2" applyProtection="1">
      <protection locked="0"/>
    </xf>
    <xf numFmtId="43" fontId="3" fillId="0" borderId="0" xfId="1" applyFont="1" applyBorder="1" applyProtection="1">
      <protection locked="0"/>
    </xf>
    <xf numFmtId="0" fontId="8" fillId="0" borderId="0" xfId="2" applyFont="1" applyProtection="1">
      <protection locked="0"/>
    </xf>
    <xf numFmtId="0" fontId="3" fillId="0" borderId="0" xfId="2" applyAlignment="1" applyProtection="1">
      <alignment horizontal="right"/>
      <protection locked="0"/>
    </xf>
    <xf numFmtId="43" fontId="1" fillId="0" borderId="0" xfId="4" applyFont="1" applyFill="1" applyBorder="1" applyProtection="1">
      <protection locked="0"/>
    </xf>
    <xf numFmtId="44" fontId="15" fillId="0" borderId="0" xfId="3" applyFont="1" applyFill="1" applyBorder="1" applyProtection="1">
      <protection locked="0"/>
    </xf>
    <xf numFmtId="43" fontId="1" fillId="0" borderId="1" xfId="4" applyFont="1" applyFill="1" applyBorder="1" applyProtection="1">
      <protection locked="0"/>
    </xf>
    <xf numFmtId="44" fontId="9" fillId="0" borderId="0" xfId="3" applyFont="1" applyFill="1" applyBorder="1" applyProtection="1">
      <protection locked="0"/>
    </xf>
    <xf numFmtId="0" fontId="1" fillId="0" borderId="0" xfId="2" applyFont="1" applyProtection="1"/>
    <xf numFmtId="0" fontId="2" fillId="0" borderId="0" xfId="2" applyFont="1" applyProtection="1"/>
    <xf numFmtId="0" fontId="4" fillId="0" borderId="0" xfId="2" applyFont="1" applyAlignment="1" applyProtection="1">
      <alignment horizontal="left"/>
    </xf>
    <xf numFmtId="0" fontId="7" fillId="0" borderId="0" xfId="2" applyFont="1" applyProtection="1"/>
    <xf numFmtId="0" fontId="2" fillId="0" borderId="0" xfId="2" applyFont="1" applyAlignment="1" applyProtection="1">
      <alignment horizontal="center"/>
    </xf>
    <xf numFmtId="0" fontId="10" fillId="0" borderId="0" xfId="2" applyFont="1" applyProtection="1"/>
    <xf numFmtId="0" fontId="11" fillId="0" borderId="0" xfId="2" applyFont="1" applyProtection="1"/>
    <xf numFmtId="0" fontId="13" fillId="0" borderId="0" xfId="2" applyFont="1" applyAlignment="1" applyProtection="1">
      <alignment horizontal="center"/>
    </xf>
    <xf numFmtId="0" fontId="10" fillId="0" borderId="0" xfId="2" applyFont="1" applyAlignment="1" applyProtection="1">
      <alignment horizontal="left"/>
    </xf>
    <xf numFmtId="3" fontId="5" fillId="0" borderId="0" xfId="2" applyNumberFormat="1" applyFont="1" applyProtection="1"/>
    <xf numFmtId="0" fontId="14" fillId="0" borderId="0" xfId="2" applyFont="1" applyProtection="1"/>
    <xf numFmtId="164" fontId="1" fillId="0" borderId="0" xfId="2" applyNumberFormat="1" applyFont="1" applyAlignment="1" applyProtection="1">
      <alignment horizontal="center"/>
    </xf>
    <xf numFmtId="164" fontId="5" fillId="0" borderId="0" xfId="2" applyNumberFormat="1" applyFont="1" applyAlignment="1" applyProtection="1">
      <alignment horizontal="center"/>
    </xf>
    <xf numFmtId="3" fontId="16" fillId="0" borderId="0" xfId="2" applyNumberFormat="1" applyFont="1" applyAlignment="1" applyProtection="1">
      <alignment horizontal="right"/>
    </xf>
    <xf numFmtId="0" fontId="1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9" fillId="0" borderId="0" xfId="2" applyFont="1" applyAlignment="1" applyProtection="1">
      <alignment horizontal="left"/>
    </xf>
    <xf numFmtId="0" fontId="9" fillId="0" borderId="0" xfId="2" applyFont="1" applyAlignment="1" applyProtection="1">
      <alignment horizontal="left" wrapText="1"/>
    </xf>
    <xf numFmtId="0" fontId="5" fillId="0" borderId="0" xfId="0" applyFont="1" applyAlignment="1" applyProtection="1">
      <alignment horizontal="left"/>
    </xf>
    <xf numFmtId="0" fontId="12" fillId="0" borderId="0" xfId="2" applyFont="1" applyProtection="1"/>
    <xf numFmtId="0" fontId="12" fillId="0" borderId="0" xfId="2" applyFont="1" applyAlignment="1" applyProtection="1">
      <alignment horizontal="left"/>
    </xf>
    <xf numFmtId="0" fontId="11" fillId="0" borderId="0" xfId="2" applyFont="1" applyAlignment="1" applyProtection="1">
      <alignment horizontal="left"/>
    </xf>
    <xf numFmtId="0" fontId="12" fillId="0" borderId="0" xfId="2" applyFont="1" applyAlignment="1" applyProtection="1">
      <alignment horizontal="left" wrapText="1"/>
    </xf>
    <xf numFmtId="0" fontId="12" fillId="0" borderId="0" xfId="2" applyFont="1" applyAlignment="1" applyProtection="1">
      <alignment horizontal="right"/>
    </xf>
    <xf numFmtId="0" fontId="13" fillId="0" borderId="0" xfId="0" applyFont="1" applyAlignment="1" applyProtection="1">
      <alignment horizontal="left"/>
    </xf>
  </cellXfs>
  <cellStyles count="5">
    <cellStyle name="Comma" xfId="1" builtinId="3"/>
    <cellStyle name="Comma 2" xfId="4" xr:uid="{86A42CC8-0951-41BD-933C-C6850ED7C15A}"/>
    <cellStyle name="Currency 2" xfId="3" xr:uid="{40072E8A-7079-4C10-9647-729CF2BC19E5}"/>
    <cellStyle name="Normal" xfId="0" builtinId="0"/>
    <cellStyle name="Normal 2" xfId="2" xr:uid="{AE89749D-3CBB-4052-859E-5FD66D382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56E6-13A7-4C54-A527-B4C00644571B}">
  <sheetPr>
    <pageSetUpPr fitToPage="1"/>
  </sheetPr>
  <dimension ref="A1:L48"/>
  <sheetViews>
    <sheetView tabSelected="1" zoomScaleNormal="100" workbookViewId="0">
      <selection activeCell="G5" sqref="G5"/>
    </sheetView>
  </sheetViews>
  <sheetFormatPr defaultColWidth="9.140625" defaultRowHeight="15.75" x14ac:dyDescent="0.25"/>
  <cols>
    <col min="1" max="1" width="9.140625" style="37"/>
    <col min="2" max="2" width="21.140625" style="37" customWidth="1"/>
    <col min="3" max="3" width="70.7109375" style="37" bestFit="1" customWidth="1"/>
    <col min="4" max="4" width="9.140625" style="37"/>
    <col min="5" max="5" width="16" style="37" customWidth="1"/>
    <col min="6" max="6" width="5.85546875" style="37" customWidth="1"/>
    <col min="7" max="7" width="9.140625" style="37"/>
    <col min="8" max="8" width="11.85546875" style="37" bestFit="1" customWidth="1"/>
    <col min="9" max="9" width="13" style="37" customWidth="1"/>
    <col min="10" max="10" width="11.85546875" style="36" bestFit="1" customWidth="1"/>
    <col min="11" max="16384" width="9.140625" style="37"/>
  </cols>
  <sheetData>
    <row r="1" spans="1:10" x14ac:dyDescent="0.25">
      <c r="A1" s="1"/>
      <c r="B1" s="2" t="s">
        <v>0</v>
      </c>
      <c r="C1" s="3"/>
      <c r="D1" s="1"/>
      <c r="E1" s="4"/>
      <c r="F1" s="5"/>
      <c r="G1" s="1"/>
      <c r="H1" s="1"/>
      <c r="I1" s="1"/>
    </row>
    <row r="2" spans="1:10" x14ac:dyDescent="0.25">
      <c r="A2" s="45"/>
      <c r="B2" s="46"/>
      <c r="C2" s="59"/>
      <c r="D2" s="45"/>
      <c r="E2" s="18"/>
      <c r="F2" s="5"/>
      <c r="G2" s="1"/>
      <c r="H2" s="1"/>
      <c r="I2" s="1"/>
    </row>
    <row r="3" spans="1:10" x14ac:dyDescent="0.25">
      <c r="A3" s="45"/>
      <c r="B3" s="47" t="s">
        <v>1</v>
      </c>
      <c r="C3" s="59"/>
      <c r="D3" s="54"/>
      <c r="E3" s="17"/>
      <c r="F3" s="7"/>
      <c r="G3" s="1"/>
      <c r="H3" s="1"/>
      <c r="I3" s="1"/>
    </row>
    <row r="4" spans="1:10" x14ac:dyDescent="0.25">
      <c r="A4" s="45"/>
      <c r="B4" s="47" t="s">
        <v>58</v>
      </c>
      <c r="C4" s="59"/>
      <c r="D4" s="54"/>
      <c r="E4" s="17"/>
      <c r="F4" s="7"/>
      <c r="G4" s="1"/>
      <c r="H4" s="1"/>
      <c r="I4" s="1"/>
    </row>
    <row r="5" spans="1:10" x14ac:dyDescent="0.25">
      <c r="A5" s="45"/>
      <c r="B5" s="47" t="s">
        <v>2</v>
      </c>
      <c r="C5" s="59"/>
      <c r="D5" s="54"/>
      <c r="E5" s="17"/>
      <c r="F5" s="7"/>
      <c r="G5" s="1"/>
      <c r="H5" s="1"/>
      <c r="I5" s="1"/>
    </row>
    <row r="6" spans="1:10" x14ac:dyDescent="0.25">
      <c r="A6" s="45"/>
      <c r="B6" s="45"/>
      <c r="C6" s="47"/>
      <c r="D6" s="45"/>
      <c r="E6" s="18"/>
      <c r="F6" s="5"/>
      <c r="G6" s="1"/>
      <c r="H6" s="1"/>
      <c r="I6" s="1"/>
    </row>
    <row r="7" spans="1:10" ht="18" x14ac:dyDescent="0.4">
      <c r="A7" s="45"/>
      <c r="B7" s="47" t="s">
        <v>59</v>
      </c>
      <c r="C7" s="3"/>
      <c r="D7" s="45"/>
      <c r="E7" s="8" t="s">
        <v>49</v>
      </c>
      <c r="F7" s="9"/>
      <c r="G7" s="1"/>
      <c r="H7" s="1"/>
      <c r="I7" s="1"/>
      <c r="J7" s="38"/>
    </row>
    <row r="8" spans="1:10" x14ac:dyDescent="0.25">
      <c r="A8" s="45"/>
      <c r="B8" s="48" t="s">
        <v>3</v>
      </c>
      <c r="C8" s="59"/>
      <c r="D8" s="45"/>
      <c r="E8" s="18"/>
      <c r="F8" s="5"/>
      <c r="G8" s="1"/>
      <c r="H8" s="39"/>
      <c r="I8" s="6"/>
      <c r="J8" s="38"/>
    </row>
    <row r="9" spans="1:10" x14ac:dyDescent="0.25">
      <c r="A9" s="49"/>
      <c r="B9" s="49" t="s">
        <v>4</v>
      </c>
      <c r="C9" s="10" t="s">
        <v>50</v>
      </c>
      <c r="D9" s="45"/>
      <c r="E9" s="11"/>
      <c r="F9" s="5"/>
      <c r="G9" s="1"/>
      <c r="H9" s="38"/>
      <c r="J9" s="38"/>
    </row>
    <row r="10" spans="1:10" x14ac:dyDescent="0.25">
      <c r="A10" s="49"/>
      <c r="B10" s="49" t="s">
        <v>5</v>
      </c>
      <c r="C10" s="60" t="s">
        <v>60</v>
      </c>
      <c r="D10" s="45"/>
      <c r="E10" s="12"/>
      <c r="F10" s="13"/>
      <c r="G10" s="1"/>
      <c r="H10" s="38"/>
      <c r="J10" s="38"/>
    </row>
    <row r="11" spans="1:10" x14ac:dyDescent="0.25">
      <c r="A11" s="49"/>
      <c r="B11" s="49" t="s">
        <v>6</v>
      </c>
      <c r="C11" s="60" t="s">
        <v>7</v>
      </c>
      <c r="D11" s="45"/>
      <c r="E11" s="11"/>
      <c r="F11" s="5"/>
      <c r="G11" s="1"/>
      <c r="H11" s="38"/>
      <c r="I11" s="40"/>
      <c r="J11" s="38"/>
    </row>
    <row r="12" spans="1:10" x14ac:dyDescent="0.25">
      <c r="A12" s="49"/>
      <c r="B12" s="49" t="s">
        <v>8</v>
      </c>
      <c r="C12" s="60" t="s">
        <v>9</v>
      </c>
      <c r="D12" s="45"/>
      <c r="E12" s="14">
        <f>SUM(E9:E11)</f>
        <v>0</v>
      </c>
      <c r="F12" s="5"/>
      <c r="G12" s="1"/>
      <c r="H12" s="38"/>
      <c r="J12" s="38"/>
    </row>
    <row r="13" spans="1:10" x14ac:dyDescent="0.25">
      <c r="A13" s="49"/>
      <c r="B13" s="49" t="s">
        <v>10</v>
      </c>
      <c r="C13" s="60" t="s">
        <v>11</v>
      </c>
      <c r="D13" s="45"/>
      <c r="E13" s="14">
        <f>+E12*92.35%</f>
        <v>0</v>
      </c>
      <c r="F13" s="5"/>
      <c r="G13" s="1"/>
      <c r="J13" s="38"/>
    </row>
    <row r="14" spans="1:10" x14ac:dyDescent="0.25">
      <c r="A14" s="49"/>
      <c r="B14" s="49" t="s">
        <v>12</v>
      </c>
      <c r="C14" s="60" t="s">
        <v>13</v>
      </c>
      <c r="D14" s="45"/>
      <c r="E14" s="16">
        <f>SUM(+E13)*0.062</f>
        <v>0</v>
      </c>
      <c r="F14" s="7"/>
      <c r="G14" s="1"/>
      <c r="H14" s="38"/>
      <c r="J14" s="38"/>
    </row>
    <row r="15" spans="1:10" x14ac:dyDescent="0.25">
      <c r="A15" s="49"/>
      <c r="B15" s="49" t="s">
        <v>14</v>
      </c>
      <c r="C15" s="60" t="s">
        <v>15</v>
      </c>
      <c r="D15" s="45"/>
      <c r="E15" s="17">
        <f>SUM(+E13)*0.0145</f>
        <v>0</v>
      </c>
      <c r="F15" s="7"/>
      <c r="G15" s="1"/>
      <c r="H15" s="38"/>
      <c r="J15" s="38"/>
    </row>
    <row r="16" spans="1:10" x14ac:dyDescent="0.25">
      <c r="A16" s="45"/>
      <c r="B16" s="49"/>
      <c r="C16" s="47" t="s">
        <v>16</v>
      </c>
      <c r="D16" s="45"/>
      <c r="E16" s="16">
        <f>+E9+E10+E14+E15</f>
        <v>0</v>
      </c>
      <c r="F16" s="7"/>
      <c r="G16" s="1"/>
      <c r="H16" s="38"/>
      <c r="J16" s="38"/>
    </row>
    <row r="17" spans="1:12" x14ac:dyDescent="0.25">
      <c r="A17" s="45"/>
      <c r="B17" s="45"/>
      <c r="C17" s="61"/>
      <c r="D17" s="45"/>
      <c r="E17" s="18"/>
      <c r="F17" s="5"/>
      <c r="G17" s="1"/>
      <c r="H17" s="38"/>
      <c r="J17" s="38"/>
    </row>
    <row r="18" spans="1:12" ht="30.75" thickBot="1" x14ac:dyDescent="0.3">
      <c r="A18" s="45"/>
      <c r="B18" s="45"/>
      <c r="C18" s="62" t="s">
        <v>52</v>
      </c>
      <c r="D18" s="45"/>
      <c r="E18" s="19">
        <f>E16</f>
        <v>0</v>
      </c>
      <c r="F18" s="21"/>
      <c r="G18" s="1"/>
      <c r="J18" s="38"/>
    </row>
    <row r="19" spans="1:12" ht="16.5" thickTop="1" x14ac:dyDescent="0.25">
      <c r="A19" s="45"/>
      <c r="B19" s="45"/>
      <c r="C19" s="61"/>
      <c r="D19" s="45"/>
      <c r="E19" s="20"/>
      <c r="F19" s="21"/>
      <c r="G19" s="1"/>
      <c r="H19" s="1"/>
      <c r="I19" s="1"/>
      <c r="J19" s="38"/>
    </row>
    <row r="20" spans="1:12" x14ac:dyDescent="0.25">
      <c r="A20" s="45"/>
      <c r="B20" s="50" t="s">
        <v>17</v>
      </c>
      <c r="C20" s="51"/>
      <c r="D20" s="45"/>
      <c r="E20" s="20"/>
      <c r="F20" s="21"/>
      <c r="G20" s="1"/>
      <c r="H20" s="1"/>
      <c r="I20" s="1"/>
      <c r="J20" s="38"/>
    </row>
    <row r="21" spans="1:12" x14ac:dyDescent="0.25">
      <c r="A21" s="49"/>
      <c r="B21" s="49" t="s">
        <v>18</v>
      </c>
      <c r="C21" s="63" t="s">
        <v>56</v>
      </c>
      <c r="D21" s="45"/>
      <c r="E21" s="22">
        <v>0</v>
      </c>
      <c r="F21" s="7"/>
      <c r="G21" s="1"/>
      <c r="H21" s="1"/>
      <c r="I21" s="1"/>
      <c r="J21" s="38"/>
    </row>
    <row r="22" spans="1:12" x14ac:dyDescent="0.25">
      <c r="A22" s="45"/>
      <c r="B22" s="51"/>
      <c r="C22" s="11" t="s">
        <v>51</v>
      </c>
      <c r="D22" s="45"/>
      <c r="E22" s="20"/>
      <c r="F22" s="21"/>
      <c r="G22" s="1"/>
      <c r="H22" s="1"/>
      <c r="I22" s="1"/>
      <c r="J22" s="38"/>
    </row>
    <row r="23" spans="1:12" x14ac:dyDescent="0.25">
      <c r="A23" s="45"/>
      <c r="B23" s="51"/>
      <c r="C23" s="18"/>
      <c r="D23" s="45"/>
      <c r="E23" s="20"/>
      <c r="F23" s="21"/>
      <c r="G23" s="1"/>
      <c r="H23" s="1"/>
      <c r="I23" s="1"/>
      <c r="J23" s="38"/>
    </row>
    <row r="24" spans="1:12" x14ac:dyDescent="0.25">
      <c r="A24" s="45"/>
      <c r="B24" s="50" t="s">
        <v>19</v>
      </c>
      <c r="C24" s="64"/>
      <c r="D24" s="45"/>
      <c r="E24" s="15"/>
      <c r="F24" s="5"/>
      <c r="G24" s="1"/>
      <c r="H24" s="1"/>
      <c r="I24" s="1"/>
      <c r="J24" s="38"/>
    </row>
    <row r="25" spans="1:12" x14ac:dyDescent="0.25">
      <c r="A25" s="45"/>
      <c r="B25" s="52" t="s">
        <v>20</v>
      </c>
      <c r="C25" s="65" t="s">
        <v>21</v>
      </c>
      <c r="D25" s="45"/>
      <c r="E25" s="15">
        <f>+E9</f>
        <v>0</v>
      </c>
      <c r="F25" s="5"/>
      <c r="G25" s="1"/>
      <c r="H25" s="1"/>
      <c r="I25" s="1"/>
    </row>
    <row r="26" spans="1:12" x14ac:dyDescent="0.25">
      <c r="A26" s="45"/>
      <c r="B26" s="52" t="s">
        <v>22</v>
      </c>
      <c r="C26" s="65" t="s">
        <v>23</v>
      </c>
      <c r="D26" s="45"/>
      <c r="E26" s="15">
        <f>+E14+E15</f>
        <v>0</v>
      </c>
      <c r="F26" s="5"/>
      <c r="G26" s="1"/>
      <c r="H26" s="1"/>
      <c r="I26" s="1"/>
    </row>
    <row r="27" spans="1:12" s="36" customFormat="1" x14ac:dyDescent="0.25">
      <c r="A27" s="45"/>
      <c r="B27" s="52" t="s">
        <v>24</v>
      </c>
      <c r="C27" s="66" t="s">
        <v>26</v>
      </c>
      <c r="D27" s="45"/>
      <c r="E27" s="14">
        <f>SUM(E25:E26)</f>
        <v>0</v>
      </c>
      <c r="F27" s="5"/>
      <c r="G27" s="1"/>
      <c r="H27" s="1"/>
      <c r="I27" s="1"/>
      <c r="K27" s="37"/>
      <c r="L27" s="37"/>
    </row>
    <row r="28" spans="1:12" s="36" customFormat="1" x14ac:dyDescent="0.25">
      <c r="A28" s="45"/>
      <c r="B28" s="52" t="s">
        <v>25</v>
      </c>
      <c r="C28" s="67" t="s">
        <v>28</v>
      </c>
      <c r="D28" s="45"/>
      <c r="E28" s="23">
        <f>+E10</f>
        <v>0</v>
      </c>
      <c r="F28" s="41"/>
      <c r="G28" s="1"/>
      <c r="H28" s="1"/>
      <c r="I28" s="1"/>
      <c r="K28" s="37"/>
      <c r="L28" s="37"/>
    </row>
    <row r="29" spans="1:12" s="36" customFormat="1" ht="16.5" thickBot="1" x14ac:dyDescent="0.3">
      <c r="A29" s="45"/>
      <c r="B29" s="52" t="s">
        <v>27</v>
      </c>
      <c r="C29" s="66" t="s">
        <v>29</v>
      </c>
      <c r="D29" s="55"/>
      <c r="E29" s="24">
        <f>SUM(E27:E28)</f>
        <v>0</v>
      </c>
      <c r="F29" s="42"/>
      <c r="G29" s="1"/>
      <c r="H29" s="1"/>
      <c r="I29" s="1"/>
      <c r="K29" s="37"/>
      <c r="L29" s="37"/>
    </row>
    <row r="30" spans="1:12" s="36" customFormat="1" ht="16.5" thickTop="1" x14ac:dyDescent="0.25">
      <c r="A30" s="45"/>
      <c r="B30" s="52"/>
      <c r="C30" s="68"/>
      <c r="D30" s="45"/>
      <c r="E30" s="20"/>
      <c r="F30" s="21"/>
      <c r="G30" s="1"/>
      <c r="H30" s="1"/>
      <c r="I30" s="1"/>
      <c r="K30" s="37"/>
      <c r="L30" s="37"/>
    </row>
    <row r="31" spans="1:12" s="36" customFormat="1" x14ac:dyDescent="0.25">
      <c r="A31" s="45"/>
      <c r="B31" s="52" t="s">
        <v>30</v>
      </c>
      <c r="C31" s="69" t="s">
        <v>55</v>
      </c>
      <c r="D31" s="45"/>
      <c r="E31" s="20">
        <f>+E18*0.12</f>
        <v>0</v>
      </c>
      <c r="F31" s="21"/>
      <c r="G31" s="1"/>
      <c r="H31" s="1"/>
      <c r="I31" s="1"/>
      <c r="K31" s="37"/>
      <c r="L31" s="37"/>
    </row>
    <row r="32" spans="1:12" s="36" customFormat="1" x14ac:dyDescent="0.25">
      <c r="A32" s="45"/>
      <c r="B32" s="52"/>
      <c r="C32" s="64"/>
      <c r="D32" s="45"/>
      <c r="E32" s="20"/>
      <c r="F32" s="21"/>
      <c r="G32" s="1"/>
      <c r="H32" s="1"/>
      <c r="I32" s="1"/>
      <c r="K32" s="37"/>
      <c r="L32" s="37"/>
    </row>
    <row r="33" spans="1:12" s="36" customFormat="1" x14ac:dyDescent="0.25">
      <c r="A33" s="45"/>
      <c r="B33" s="53" t="s">
        <v>31</v>
      </c>
      <c r="C33" s="45"/>
      <c r="D33" s="45"/>
      <c r="E33" s="25" t="s">
        <v>32</v>
      </c>
      <c r="F33" s="42"/>
      <c r="G33" s="1"/>
      <c r="H33" s="1"/>
      <c r="I33" s="1"/>
      <c r="K33" s="37"/>
      <c r="L33" s="37"/>
    </row>
    <row r="34" spans="1:12" s="36" customFormat="1" x14ac:dyDescent="0.25">
      <c r="A34" s="45"/>
      <c r="B34" s="49"/>
      <c r="C34" s="60" t="s">
        <v>33</v>
      </c>
      <c r="D34" s="45"/>
      <c r="E34" s="18">
        <f>+H38</f>
        <v>0</v>
      </c>
      <c r="F34" s="5"/>
      <c r="G34" s="1"/>
      <c r="H34" s="26"/>
      <c r="I34" s="27" t="s">
        <v>34</v>
      </c>
      <c r="K34" s="37"/>
      <c r="L34" s="37"/>
    </row>
    <row r="35" spans="1:12" s="36" customFormat="1" x14ac:dyDescent="0.25">
      <c r="A35" s="45"/>
      <c r="B35" s="49"/>
      <c r="C35" s="60" t="s">
        <v>53</v>
      </c>
      <c r="D35" s="56">
        <v>3.0000000000000001E-3</v>
      </c>
      <c r="E35" s="18">
        <f>+E18*D35</f>
        <v>0</v>
      </c>
      <c r="F35" s="5"/>
      <c r="G35" s="28"/>
      <c r="H35" s="26" t="s">
        <v>35</v>
      </c>
      <c r="I35" s="27" t="s">
        <v>36</v>
      </c>
      <c r="K35" s="37"/>
      <c r="L35" s="37"/>
    </row>
    <row r="36" spans="1:12" s="36" customFormat="1" x14ac:dyDescent="0.25">
      <c r="A36" s="45"/>
      <c r="B36" s="49"/>
      <c r="C36" s="60" t="s">
        <v>54</v>
      </c>
      <c r="D36" s="57">
        <v>2E-3</v>
      </c>
      <c r="E36" s="17">
        <f>+E29*D36</f>
        <v>0</v>
      </c>
      <c r="F36" s="7"/>
      <c r="G36" s="28"/>
      <c r="H36" s="26" t="s">
        <v>35</v>
      </c>
      <c r="I36" s="27" t="s">
        <v>37</v>
      </c>
      <c r="K36" s="37"/>
      <c r="L36" s="37"/>
    </row>
    <row r="37" spans="1:12" s="36" customFormat="1" x14ac:dyDescent="0.25">
      <c r="A37" s="45"/>
      <c r="B37" s="49"/>
      <c r="C37" s="60"/>
      <c r="D37" s="57"/>
      <c r="E37" s="17"/>
      <c r="F37" s="7"/>
      <c r="G37" s="1"/>
      <c r="H37" s="26" t="s">
        <v>35</v>
      </c>
      <c r="I37" s="27" t="s">
        <v>38</v>
      </c>
      <c r="K37" s="37"/>
      <c r="L37" s="37"/>
    </row>
    <row r="38" spans="1:12" s="36" customFormat="1" x14ac:dyDescent="0.25">
      <c r="A38" s="45"/>
      <c r="B38" s="49" t="s">
        <v>39</v>
      </c>
      <c r="C38" s="47" t="s">
        <v>40</v>
      </c>
      <c r="D38" s="54"/>
      <c r="E38" s="29">
        <f>SUM(E34:E36)</f>
        <v>0</v>
      </c>
      <c r="F38" s="30"/>
      <c r="G38" s="30"/>
      <c r="H38" s="43">
        <f>SUM(H34:H37)</f>
        <v>0</v>
      </c>
      <c r="I38" s="1" t="s">
        <v>41</v>
      </c>
      <c r="K38" s="37"/>
      <c r="L38" s="37"/>
    </row>
    <row r="39" spans="1:12" s="36" customFormat="1" x14ac:dyDescent="0.25">
      <c r="A39" s="45"/>
      <c r="B39" s="49"/>
      <c r="C39" s="45"/>
      <c r="D39" s="45"/>
      <c r="E39" s="45"/>
      <c r="F39" s="1"/>
      <c r="G39" s="1"/>
      <c r="H39" s="31"/>
      <c r="I39" s="1"/>
      <c r="K39" s="37"/>
      <c r="L39" s="37"/>
    </row>
    <row r="40" spans="1:12" s="36" customFormat="1" x14ac:dyDescent="0.25">
      <c r="A40" s="45"/>
      <c r="B40" s="48" t="s">
        <v>42</v>
      </c>
      <c r="C40" s="45"/>
      <c r="D40" s="45"/>
      <c r="E40" s="45"/>
      <c r="F40" s="1"/>
      <c r="G40" s="1"/>
      <c r="H40" s="35" t="s">
        <v>57</v>
      </c>
      <c r="I40" s="1"/>
      <c r="K40" s="37"/>
      <c r="L40" s="37"/>
    </row>
    <row r="41" spans="1:12" s="36" customFormat="1" x14ac:dyDescent="0.25">
      <c r="A41" s="45"/>
      <c r="B41" s="49"/>
      <c r="C41" s="60" t="s">
        <v>43</v>
      </c>
      <c r="D41" s="54"/>
      <c r="E41" s="22" t="s">
        <v>35</v>
      </c>
      <c r="F41" s="7"/>
      <c r="G41" s="32"/>
      <c r="H41" s="22" t="s">
        <v>35</v>
      </c>
      <c r="I41" s="22" t="s">
        <v>35</v>
      </c>
      <c r="K41" s="37"/>
      <c r="L41" s="37"/>
    </row>
    <row r="42" spans="1:12" s="36" customFormat="1" x14ac:dyDescent="0.25">
      <c r="A42" s="45"/>
      <c r="B42" s="49"/>
      <c r="C42" s="60" t="s">
        <v>44</v>
      </c>
      <c r="D42" s="58"/>
      <c r="E42" s="22" t="s">
        <v>35</v>
      </c>
      <c r="F42" s="7"/>
      <c r="G42" s="32"/>
      <c r="H42" s="22" t="s">
        <v>35</v>
      </c>
      <c r="I42" s="22" t="s">
        <v>35</v>
      </c>
      <c r="K42" s="37"/>
      <c r="L42" s="37"/>
    </row>
    <row r="43" spans="1:12" s="36" customFormat="1" x14ac:dyDescent="0.25">
      <c r="A43" s="45"/>
      <c r="B43" s="49"/>
      <c r="C43" s="60" t="s">
        <v>45</v>
      </c>
      <c r="D43" s="58"/>
      <c r="E43" s="22" t="s">
        <v>35</v>
      </c>
      <c r="F43" s="7"/>
      <c r="G43" s="32"/>
      <c r="H43" s="22" t="s">
        <v>35</v>
      </c>
      <c r="I43" s="22" t="s">
        <v>35</v>
      </c>
      <c r="K43" s="37"/>
      <c r="L43" s="37"/>
    </row>
    <row r="44" spans="1:12" s="36" customFormat="1" x14ac:dyDescent="0.25">
      <c r="A44" s="45"/>
      <c r="B44" s="49" t="s">
        <v>46</v>
      </c>
      <c r="C44" s="47" t="s">
        <v>47</v>
      </c>
      <c r="D44" s="58"/>
      <c r="E44" s="29">
        <f>SUM(E41:E43)</f>
        <v>0</v>
      </c>
      <c r="F44" s="30"/>
      <c r="G44" s="1"/>
      <c r="H44" s="31"/>
      <c r="I44" s="1"/>
      <c r="K44" s="37"/>
      <c r="L44" s="37"/>
    </row>
    <row r="45" spans="1:12" s="36" customFormat="1" x14ac:dyDescent="0.25">
      <c r="A45" s="45"/>
      <c r="B45" s="49"/>
      <c r="C45" s="60"/>
      <c r="D45" s="58"/>
      <c r="E45" s="17"/>
      <c r="F45" s="7"/>
      <c r="G45" s="1"/>
      <c r="H45" s="31"/>
      <c r="I45" s="1"/>
      <c r="K45" s="37"/>
      <c r="L45" s="37"/>
    </row>
    <row r="46" spans="1:12" s="36" customFormat="1" ht="16.5" thickBot="1" x14ac:dyDescent="0.3">
      <c r="A46" s="45"/>
      <c r="B46" s="45"/>
      <c r="C46" s="46" t="s">
        <v>48</v>
      </c>
      <c r="D46" s="54"/>
      <c r="E46" s="33">
        <f>+E44+E38+E31+E21+E18</f>
        <v>0</v>
      </c>
      <c r="F46" s="44"/>
      <c r="G46" s="1"/>
      <c r="H46" s="1"/>
      <c r="I46" s="1"/>
      <c r="K46" s="37"/>
      <c r="L46" s="37"/>
    </row>
    <row r="47" spans="1:12" s="36" customFormat="1" ht="16.5" thickTop="1" x14ac:dyDescent="0.25">
      <c r="A47" s="45"/>
      <c r="B47" s="45"/>
      <c r="C47" s="46"/>
      <c r="D47" s="54"/>
      <c r="E47" s="34"/>
      <c r="F47" s="44"/>
      <c r="G47" s="1"/>
      <c r="H47" s="1"/>
      <c r="I47" s="1"/>
      <c r="K47" s="37"/>
      <c r="L47" s="37"/>
    </row>
    <row r="48" spans="1:12" s="36" customFormat="1" x14ac:dyDescent="0.25">
      <c r="A48" s="45"/>
      <c r="B48" s="45"/>
      <c r="C48" s="46"/>
      <c r="D48" s="54"/>
      <c r="E48" s="34"/>
      <c r="F48" s="44"/>
      <c r="G48" s="1"/>
      <c r="H48" s="1"/>
      <c r="I48" s="1"/>
      <c r="K48" s="37"/>
      <c r="L48" s="37"/>
    </row>
  </sheetData>
  <sheetProtection algorithmName="SHA-512" hashValue="QbHOJq5kMMgCJGs5BdLYeLuNbk870FfbtLMlHbddfBUiqbHANBZVSYQsWjNBV4DUgUSLF4Qb2z9b7m+EjisVhg==" saltValue="LfTuNS+eh9PT5+i1QVv+nw==" spinCount="100000" sheet="1" objects="1" scenarios="1" selectLockedCells="1"/>
  <pageMargins left="0.25" right="0.25" top="0.75" bottom="0.75" header="0.3" footer="0.3"/>
  <pageSetup scale="57" fitToHeight="0" orientation="portrait" r:id="rId1"/>
  <ignoredErrors>
    <ignoredError sqref="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CompCalcWOParsonage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Donna-Mari Fieldsa</cp:lastModifiedBy>
  <dcterms:created xsi:type="dcterms:W3CDTF">2023-02-27T21:50:27Z</dcterms:created>
  <dcterms:modified xsi:type="dcterms:W3CDTF">2025-10-07T16:53:16Z</dcterms:modified>
</cp:coreProperties>
</file>